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0" i="1"/>
  <c r="L70"/>
  <c r="J70"/>
  <c r="I70"/>
  <c r="H70"/>
  <c r="E70"/>
  <c r="D70"/>
  <c r="O69"/>
  <c r="O70" s="1"/>
  <c r="N69"/>
  <c r="N70" s="1"/>
  <c r="M69"/>
  <c r="L69"/>
  <c r="K69"/>
  <c r="K70" s="1"/>
  <c r="J69"/>
  <c r="J75" s="1"/>
  <c r="I69"/>
  <c r="H69"/>
  <c r="G69"/>
  <c r="G75" s="1"/>
  <c r="F69"/>
  <c r="F70" s="1"/>
  <c r="E69"/>
  <c r="E77" s="1"/>
  <c r="E78" s="1"/>
  <c r="D69"/>
  <c r="C69"/>
  <c r="C70" s="1"/>
  <c r="O68"/>
  <c r="N68"/>
  <c r="L68"/>
  <c r="K68"/>
  <c r="J68"/>
  <c r="G68"/>
  <c r="F68"/>
  <c r="D68"/>
  <c r="C68"/>
  <c r="O67"/>
  <c r="N67"/>
  <c r="M67"/>
  <c r="M68" s="1"/>
  <c r="L67"/>
  <c r="K67"/>
  <c r="J67"/>
  <c r="I67"/>
  <c r="I68" s="1"/>
  <c r="H67"/>
  <c r="H68" s="1"/>
  <c r="G67"/>
  <c r="F67"/>
  <c r="E67"/>
  <c r="E68" s="1"/>
  <c r="D67"/>
  <c r="C67"/>
  <c r="N66"/>
  <c r="I66"/>
  <c r="F66"/>
  <c r="O65"/>
  <c r="N65"/>
  <c r="M65"/>
  <c r="L65"/>
  <c r="K65"/>
  <c r="J65"/>
  <c r="I65"/>
  <c r="H65"/>
  <c r="G65"/>
  <c r="F65"/>
  <c r="E65"/>
  <c r="D65"/>
  <c r="C65"/>
  <c r="O58"/>
  <c r="N58"/>
  <c r="M58"/>
  <c r="L58"/>
  <c r="K58"/>
  <c r="J58"/>
  <c r="J66" s="1"/>
  <c r="I58"/>
  <c r="H58"/>
  <c r="G58"/>
  <c r="F58"/>
  <c r="E58"/>
  <c r="D58"/>
  <c r="C58"/>
  <c r="O25"/>
  <c r="O66" s="1"/>
  <c r="N25"/>
  <c r="M25"/>
  <c r="M66" s="1"/>
  <c r="L25"/>
  <c r="L66" s="1"/>
  <c r="K25"/>
  <c r="K66" s="1"/>
  <c r="J25"/>
  <c r="I25"/>
  <c r="H25"/>
  <c r="H66" s="1"/>
  <c r="G25"/>
  <c r="G66" s="1"/>
  <c r="F25"/>
  <c r="E25"/>
  <c r="E66" s="1"/>
  <c r="D25"/>
  <c r="D66" s="1"/>
  <c r="C25"/>
  <c r="C66" s="1"/>
  <c r="K75"/>
  <c r="O74"/>
  <c r="N74"/>
  <c r="M74"/>
  <c r="L74"/>
  <c r="K74"/>
  <c r="J74"/>
  <c r="I74"/>
  <c r="H74"/>
  <c r="G74"/>
  <c r="F74"/>
  <c r="E74"/>
  <c r="D74"/>
  <c r="C74"/>
  <c r="L75"/>
  <c r="H75"/>
  <c r="D75"/>
  <c r="M75"/>
  <c r="I75"/>
  <c r="M77"/>
  <c r="O76"/>
  <c r="N76"/>
  <c r="M76"/>
  <c r="L76"/>
  <c r="K76"/>
  <c r="J76"/>
  <c r="I76"/>
  <c r="H76"/>
  <c r="G76"/>
  <c r="F76"/>
  <c r="E76"/>
  <c r="D76"/>
  <c r="C76"/>
  <c r="E75" l="1"/>
  <c r="O77"/>
  <c r="O78" s="1"/>
  <c r="O79" s="1"/>
  <c r="G70"/>
  <c r="M78"/>
  <c r="N77"/>
  <c r="N78" s="1"/>
  <c r="N79" s="1"/>
  <c r="C77"/>
  <c r="C78" s="1"/>
  <c r="C79" s="1"/>
  <c r="C75"/>
  <c r="F75"/>
  <c r="N75"/>
  <c r="M79"/>
  <c r="F77"/>
  <c r="F78" s="1"/>
  <c r="F79" s="1"/>
  <c r="G77"/>
  <c r="G78" s="1"/>
  <c r="G79" s="1"/>
  <c r="E79"/>
  <c r="I77"/>
  <c r="I78" s="1"/>
  <c r="I79" s="1"/>
  <c r="O75"/>
  <c r="J77"/>
  <c r="J78" s="1"/>
  <c r="J79" s="1"/>
  <c r="L77"/>
  <c r="L78" s="1"/>
  <c r="L79" s="1"/>
  <c r="K77"/>
  <c r="K78" s="1"/>
  <c r="K79" s="1"/>
  <c r="H77"/>
  <c r="H78" s="1"/>
  <c r="H79" s="1"/>
  <c r="D77"/>
  <c r="D78" s="1"/>
  <c r="D79" s="1"/>
</calcChain>
</file>

<file path=xl/sharedStrings.xml><?xml version="1.0" encoding="utf-8"?>
<sst xmlns="http://schemas.openxmlformats.org/spreadsheetml/2006/main" count="110" uniqueCount="99">
  <si>
    <t>Школа</t>
  </si>
  <si>
    <t>День</t>
  </si>
  <si>
    <t>Отд./корп</t>
  </si>
  <si>
    <t>№ рец.</t>
  </si>
  <si>
    <t>Бутерброд с сыром (2-й вариант)</t>
  </si>
  <si>
    <t>Хлеб ржаной</t>
  </si>
  <si>
    <t>МБОУСОШ им. Н.Н. Володина с. Большая Елань</t>
  </si>
  <si>
    <t>Прием пищи,наименование блюда</t>
  </si>
  <si>
    <t>Масса порции</t>
  </si>
  <si>
    <t>Пищевые вещ-ва (г)</t>
  </si>
  <si>
    <t>Энерг.ценность, ккал</t>
  </si>
  <si>
    <t>Витамины (мг)</t>
  </si>
  <si>
    <t>Минеральные вещ-ва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</si>
  <si>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</si>
  <si>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</si>
  <si>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</si>
  <si>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</si>
  <si>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</si>
  <si>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</si>
  <si>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</si>
  <si>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</si>
  <si>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</si>
  <si>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</si>
  <si>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</si>
  <si>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</si>
  <si>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сахар 5</t>
  </si>
  <si>
    <t>масло сливочное 5</t>
  </si>
  <si>
    <t>Чай  с лимоном</t>
  </si>
  <si>
    <t>чай-заварка 50</t>
  </si>
  <si>
    <t>вода 150</t>
  </si>
  <si>
    <t>сахар 15</t>
  </si>
  <si>
    <t>лимон 8</t>
  </si>
  <si>
    <t>хлеб пшеничный 15</t>
  </si>
  <si>
    <t>ИТОГО</t>
  </si>
  <si>
    <t>ОБЕД</t>
  </si>
  <si>
    <t>сахар 18,75</t>
  </si>
  <si>
    <t>Батон нарезной</t>
  </si>
  <si>
    <t>ПОЛДНИК</t>
  </si>
  <si>
    <t>ИТОГО ЗА ДЕНЬ</t>
  </si>
  <si>
    <t>П. 267, 2013г</t>
  </si>
  <si>
    <t>Каша пшенная молочная жидкая</t>
  </si>
  <si>
    <t>крупа пшенная 40</t>
  </si>
  <si>
    <t>молоко 112</t>
  </si>
  <si>
    <t>вода 56</t>
  </si>
  <si>
    <t>П. 91, 2013г</t>
  </si>
  <si>
    <t>сыр "Российский" 16</t>
  </si>
  <si>
    <t>П. 109, 2013г</t>
  </si>
  <si>
    <t>П. 119, 2013г</t>
  </si>
  <si>
    <t>свекла 96</t>
  </si>
  <si>
    <t>или морковь 94</t>
  </si>
  <si>
    <t>лук репчатый 21</t>
  </si>
  <si>
    <t>томатное пюре 28</t>
  </si>
  <si>
    <t>масло растительное 8</t>
  </si>
  <si>
    <t>лимонная кислота 0,45</t>
  </si>
  <si>
    <t>сахар 1,2</t>
  </si>
  <si>
    <t>морковь 12,5</t>
  </si>
  <si>
    <t>П.111, 2013г</t>
  </si>
  <si>
    <t>П. 559, 2013г</t>
  </si>
  <si>
    <t>Булочка "Веснушка"</t>
  </si>
  <si>
    <t>П.496, 2013г</t>
  </si>
  <si>
    <t>Какао с молоком  (1-й вариант)</t>
  </si>
  <si>
    <t>какао-порошок 3</t>
  </si>
  <si>
    <t>сахар 20</t>
  </si>
  <si>
    <t>вода 110</t>
  </si>
  <si>
    <t>молоко 100</t>
  </si>
  <si>
    <t>П. 112, 2013г</t>
  </si>
  <si>
    <t xml:space="preserve">Фрукты по сезону </t>
  </si>
  <si>
    <t>П.494, 2013г</t>
  </si>
  <si>
    <t>П. 515, 2013г</t>
  </si>
  <si>
    <t>Молоко кипяченое</t>
  </si>
  <si>
    <t>молоко 262,5</t>
  </si>
  <si>
    <t>П. 579, 2013г</t>
  </si>
  <si>
    <t>Коржик  молочный</t>
  </si>
  <si>
    <t>картофель 100</t>
  </si>
  <si>
    <t>Икра свекольная и морковная</t>
  </si>
  <si>
    <t>П. 147, 2013г</t>
  </si>
  <si>
    <t xml:space="preserve">Суп картофельный  с макаронными изделиями </t>
  </si>
  <si>
    <t>макаронные изделия  10</t>
  </si>
  <si>
    <t>лук репчатый  12</t>
  </si>
  <si>
    <t>масло растительное  2,5</t>
  </si>
  <si>
    <t>бульон или вода 175</t>
  </si>
  <si>
    <t>П.407, 2013г</t>
  </si>
  <si>
    <t>Рагу из птицы (70/170)</t>
  </si>
  <si>
    <t>курица I категории потрошенная 113,4</t>
  </si>
  <si>
    <t>масло растительное 2,8</t>
  </si>
  <si>
    <t>картофель 143,81</t>
  </si>
  <si>
    <t>морковь 28,22</t>
  </si>
  <si>
    <t>томатное пюре 8,06</t>
  </si>
  <si>
    <t>лук репчатый 16,13</t>
  </si>
  <si>
    <t>масло растительное 5,38</t>
  </si>
  <si>
    <t>мука пшеничная 1,44</t>
  </si>
  <si>
    <t>П. 519, 2013г</t>
  </si>
  <si>
    <t>Напиток из шиповника</t>
  </si>
  <si>
    <t>шиповник 25</t>
  </si>
  <si>
    <t>вода 287,5</t>
  </si>
  <si>
    <t>Всего за пять дней</t>
  </si>
  <si>
    <t xml:space="preserve">Среднее значение за пять  дней </t>
  </si>
  <si>
    <t>Всего за десять  дней</t>
  </si>
  <si>
    <t xml:space="preserve">Среднее значение за десять  дней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</si>
</sst>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164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Border="1"/>
    <xf numFmtId="49" fontId="6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right" vertical="top" wrapText="1"/>
    </xf>
    <xf numFmtId="1" fontId="4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&#1075;%20&#1084;&#1077;&#1085;&#1102;%20&#1086;&#1089;&#1077;&#1085;&#1085;&#1077;-&#1079;&#1080;&#1084;&#1085;&#1080;&#1081;%2012-18%20&#1083;&#1077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Лист2"/>
    </sheetNames>
    <sheetDataSet>
      <sheetData sheetId="0"/>
      <sheetData sheetId="1"/>
      <sheetData sheetId="2"/>
      <sheetData sheetId="3"/>
      <sheetData sheetId="4"/>
      <sheetData sheetId="5">
        <row r="69">
          <cell r="C69">
            <v>350</v>
          </cell>
          <cell r="D69">
            <v>8.4600000000000009</v>
          </cell>
          <cell r="E69">
            <v>6.42</v>
          </cell>
          <cell r="F69">
            <v>84.75</v>
          </cell>
          <cell r="G69">
            <v>431.25</v>
          </cell>
          <cell r="H69">
            <v>0.14000000000000001</v>
          </cell>
          <cell r="I69">
            <v>14.5</v>
          </cell>
          <cell r="J69">
            <v>0.05</v>
          </cell>
          <cell r="K69">
            <v>1.2999999999999998</v>
          </cell>
          <cell r="L69">
            <v>40.42</v>
          </cell>
          <cell r="M69">
            <v>78.33</v>
          </cell>
          <cell r="N69">
            <v>21.67</v>
          </cell>
          <cell r="O69">
            <v>2</v>
          </cell>
        </row>
      </sheetData>
      <sheetData sheetId="6">
        <row r="79">
          <cell r="C79">
            <v>100</v>
          </cell>
          <cell r="D79">
            <v>6</v>
          </cell>
          <cell r="E79">
            <v>5.33</v>
          </cell>
          <cell r="F79">
            <v>61</v>
          </cell>
          <cell r="G79">
            <v>316.67</v>
          </cell>
          <cell r="H79">
            <v>7.0000000000000007E-2</v>
          </cell>
          <cell r="I79">
            <v>0.17</v>
          </cell>
          <cell r="J79">
            <v>0.05</v>
          </cell>
          <cell r="K79">
            <v>0.83</v>
          </cell>
          <cell r="L79">
            <v>18.329999999999998</v>
          </cell>
          <cell r="M79">
            <v>53.33</v>
          </cell>
          <cell r="N79">
            <v>10</v>
          </cell>
          <cell r="O79">
            <v>1.17</v>
          </cell>
        </row>
      </sheetData>
      <sheetData sheetId="7"/>
      <sheetData sheetId="8">
        <row r="75">
          <cell r="C75">
            <v>100</v>
          </cell>
          <cell r="D75">
            <v>6.83</v>
          </cell>
          <cell r="E75">
            <v>12.16</v>
          </cell>
          <cell r="F75">
            <v>65.510000000000005</v>
          </cell>
          <cell r="G75">
            <v>398.33</v>
          </cell>
          <cell r="H75">
            <v>0.06</v>
          </cell>
          <cell r="I75">
            <v>0</v>
          </cell>
          <cell r="J75">
            <v>0.08</v>
          </cell>
          <cell r="K75">
            <v>0.75</v>
          </cell>
          <cell r="L75">
            <v>18.75</v>
          </cell>
          <cell r="M75">
            <v>46.25</v>
          </cell>
          <cell r="N75">
            <v>7.5</v>
          </cell>
          <cell r="O75">
            <v>0.62</v>
          </cell>
        </row>
      </sheetData>
      <sheetData sheetId="9">
        <row r="67">
          <cell r="C67">
            <v>100</v>
          </cell>
          <cell r="D67">
            <v>8</v>
          </cell>
          <cell r="E67">
            <v>3.33</v>
          </cell>
          <cell r="F67">
            <v>55.83</v>
          </cell>
          <cell r="G67">
            <v>285</v>
          </cell>
          <cell r="H67">
            <v>0.1</v>
          </cell>
          <cell r="I67">
            <v>0</v>
          </cell>
          <cell r="J67">
            <v>0.02</v>
          </cell>
          <cell r="K67">
            <v>1.5</v>
          </cell>
          <cell r="L67">
            <v>15</v>
          </cell>
          <cell r="M67">
            <v>60</v>
          </cell>
          <cell r="N67">
            <v>11.67</v>
          </cell>
          <cell r="O67">
            <v>0.83</v>
          </cell>
        </row>
      </sheetData>
      <sheetData sheetId="10">
        <row r="66">
          <cell r="C66">
            <v>100</v>
          </cell>
          <cell r="D66">
            <v>7.83</v>
          </cell>
          <cell r="E66">
            <v>6.17</v>
          </cell>
          <cell r="F66">
            <v>57</v>
          </cell>
          <cell r="G66">
            <v>315</v>
          </cell>
          <cell r="H66">
            <v>0.1</v>
          </cell>
          <cell r="I66">
            <v>0</v>
          </cell>
          <cell r="J66">
            <v>0.05</v>
          </cell>
          <cell r="K66">
            <v>1.17</v>
          </cell>
          <cell r="L66">
            <v>16.670000000000002</v>
          </cell>
          <cell r="M66">
            <v>63.33</v>
          </cell>
          <cell r="N66">
            <v>11.67</v>
          </cell>
          <cell r="O66">
            <v>1</v>
          </cell>
        </row>
        <row r="67">
          <cell r="C67">
            <v>350</v>
          </cell>
          <cell r="D67">
            <v>8.7100000000000009</v>
          </cell>
          <cell r="E67">
            <v>6.55</v>
          </cell>
          <cell r="F67">
            <v>85.5</v>
          </cell>
          <cell r="G67">
            <v>436.31</v>
          </cell>
          <cell r="H67">
            <v>0.112</v>
          </cell>
          <cell r="I67">
            <v>87.5</v>
          </cell>
          <cell r="J67">
            <v>0.05</v>
          </cell>
          <cell r="K67">
            <v>1.17</v>
          </cell>
          <cell r="L67">
            <v>31.67</v>
          </cell>
          <cell r="M67">
            <v>67.08</v>
          </cell>
          <cell r="N67">
            <v>15.42</v>
          </cell>
          <cell r="O67">
            <v>2.88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79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5">
      <c r="A1" t="s">
        <v>0</v>
      </c>
      <c r="B1" s="3" t="s">
        <v>6</v>
      </c>
      <c r="C1" s="4"/>
      <c r="D1" s="5"/>
      <c r="E1" t="s">
        <v>2</v>
      </c>
      <c r="F1" s="2"/>
      <c r="I1" t="s">
        <v>1</v>
      </c>
      <c r="J1" s="1">
        <v>45679</v>
      </c>
    </row>
    <row r="2" spans="1:15" ht="7.5" customHeight="1"/>
    <row r="3" spans="1:15" ht="14.5" customHeight="1">
      <c r="A3" s="43" t="s">
        <v>3</v>
      </c>
      <c r="B3" s="43" t="s">
        <v>7</v>
      </c>
      <c r="C3" s="43" t="s">
        <v>8</v>
      </c>
      <c r="D3" s="43" t="s">
        <v>9</v>
      </c>
      <c r="E3" s="43"/>
      <c r="F3" s="43"/>
      <c r="G3" s="43" t="s">
        <v>10</v>
      </c>
      <c r="H3" s="43" t="s">
        <v>11</v>
      </c>
      <c r="I3" s="43"/>
      <c r="J3" s="43"/>
      <c r="K3" s="43"/>
      <c r="L3" s="43" t="s">
        <v>12</v>
      </c>
      <c r="M3" s="43"/>
      <c r="N3" s="43"/>
      <c r="O3" s="43"/>
    </row>
    <row r="4" spans="1:15" ht="14.5" customHeight="1">
      <c r="A4" s="43"/>
      <c r="B4" s="43"/>
      <c r="C4" s="43"/>
      <c r="D4" s="43" t="s">
        <v>13</v>
      </c>
      <c r="E4" s="43" t="s">
        <v>14</v>
      </c>
      <c r="F4" s="43" t="s">
        <v>15</v>
      </c>
      <c r="G4" s="43"/>
      <c r="H4" s="43" t="s">
        <v>16</v>
      </c>
      <c r="I4" s="43" t="s">
        <v>17</v>
      </c>
      <c r="J4" s="43" t="s">
        <v>18</v>
      </c>
      <c r="K4" s="43" t="s">
        <v>19</v>
      </c>
      <c r="L4" s="43" t="s">
        <v>20</v>
      </c>
      <c r="M4" s="43" t="s">
        <v>21</v>
      </c>
      <c r="N4" s="43" t="s">
        <v>22</v>
      </c>
      <c r="O4" s="43" t="s">
        <v>23</v>
      </c>
    </row>
    <row r="5" spans="1:15" ht="14.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>
      <c r="A6" s="6">
        <v>1</v>
      </c>
      <c r="B6" s="6">
        <v>2</v>
      </c>
      <c r="C6" s="7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</row>
    <row r="7" spans="1:15" ht="15.5">
      <c r="A7" s="44"/>
      <c r="B7" s="8" t="s">
        <v>24</v>
      </c>
      <c r="C7" s="85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1"/>
    </row>
    <row r="8" spans="1:15" ht="15.5">
      <c r="A8" s="45" t="s">
        <v>39</v>
      </c>
      <c r="B8" s="46" t="s">
        <v>40</v>
      </c>
      <c r="C8" s="79">
        <v>200</v>
      </c>
      <c r="D8" s="72">
        <v>7.8</v>
      </c>
      <c r="E8" s="72">
        <v>9.4600000000000009</v>
      </c>
      <c r="F8" s="72">
        <v>35.799999999999997</v>
      </c>
      <c r="G8" s="72">
        <v>283.60000000000002</v>
      </c>
      <c r="H8" s="72">
        <v>0.19</v>
      </c>
      <c r="I8" s="72">
        <v>1.46</v>
      </c>
      <c r="J8" s="72">
        <v>0.06</v>
      </c>
      <c r="K8" s="72">
        <v>0.16</v>
      </c>
      <c r="L8" s="72">
        <v>144.6</v>
      </c>
      <c r="M8" s="72">
        <v>193</v>
      </c>
      <c r="N8" s="72">
        <v>43</v>
      </c>
      <c r="O8" s="72">
        <v>1.2</v>
      </c>
    </row>
    <row r="9" spans="1:15" ht="15.5">
      <c r="A9" s="47"/>
      <c r="B9" s="31" t="s">
        <v>41</v>
      </c>
      <c r="C9" s="79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ht="15.5">
      <c r="A10" s="47"/>
      <c r="B10" s="31" t="s">
        <v>42</v>
      </c>
      <c r="C10" s="7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15" ht="15.5">
      <c r="A11" s="47"/>
      <c r="B11" s="31" t="s">
        <v>25</v>
      </c>
      <c r="C11" s="7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15" ht="15.5">
      <c r="A12" s="47"/>
      <c r="B12" s="31" t="s">
        <v>26</v>
      </c>
      <c r="C12" s="79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15" ht="15.5">
      <c r="A13" s="48"/>
      <c r="B13" s="31" t="s">
        <v>43</v>
      </c>
      <c r="C13" s="79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spans="1:15" ht="15.5">
      <c r="A14" s="49" t="s">
        <v>59</v>
      </c>
      <c r="B14" s="9" t="s">
        <v>60</v>
      </c>
      <c r="C14" s="10">
        <v>200</v>
      </c>
      <c r="D14" s="11">
        <v>3.6</v>
      </c>
      <c r="E14" s="11">
        <v>3.3</v>
      </c>
      <c r="F14" s="11">
        <v>25</v>
      </c>
      <c r="G14" s="11">
        <v>144</v>
      </c>
      <c r="H14" s="11">
        <v>0.04</v>
      </c>
      <c r="I14" s="11">
        <v>1.3</v>
      </c>
      <c r="J14" s="11">
        <v>0.02</v>
      </c>
      <c r="K14" s="11">
        <v>0</v>
      </c>
      <c r="L14" s="11">
        <v>124</v>
      </c>
      <c r="M14" s="11">
        <v>110</v>
      </c>
      <c r="N14" s="11">
        <v>27</v>
      </c>
      <c r="O14" s="11">
        <v>0.8</v>
      </c>
    </row>
    <row r="15" spans="1:15" ht="15.5">
      <c r="A15" s="50"/>
      <c r="B15" s="12" t="s">
        <v>61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ht="15.5">
      <c r="A16" s="50"/>
      <c r="B16" s="12" t="s">
        <v>62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5.5">
      <c r="A17" s="50"/>
      <c r="B17" s="12" t="s">
        <v>63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15.5">
      <c r="A18" s="51"/>
      <c r="B18" s="12" t="s">
        <v>64</v>
      </c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5.5">
      <c r="A19" s="49" t="s">
        <v>44</v>
      </c>
      <c r="B19" s="9" t="s">
        <v>4</v>
      </c>
      <c r="C19" s="86">
        <v>35</v>
      </c>
      <c r="D19" s="52">
        <v>5</v>
      </c>
      <c r="E19" s="52">
        <v>8.1</v>
      </c>
      <c r="F19" s="52">
        <v>7.4</v>
      </c>
      <c r="G19" s="52">
        <v>123</v>
      </c>
      <c r="H19" s="52">
        <v>0.02</v>
      </c>
      <c r="I19" s="52">
        <v>0.1</v>
      </c>
      <c r="J19" s="52">
        <v>0.06</v>
      </c>
      <c r="K19" s="52">
        <v>0.3</v>
      </c>
      <c r="L19" s="52">
        <v>137</v>
      </c>
      <c r="M19" s="52">
        <v>99</v>
      </c>
      <c r="N19" s="52">
        <v>10</v>
      </c>
      <c r="O19" s="52">
        <v>0.3</v>
      </c>
    </row>
    <row r="20" spans="1:15" ht="15.5">
      <c r="A20" s="50"/>
      <c r="B20" s="12" t="s">
        <v>45</v>
      </c>
      <c r="C20" s="86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ht="15.5">
      <c r="A21" s="50"/>
      <c r="B21" s="12" t="s">
        <v>26</v>
      </c>
      <c r="C21" s="86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ht="15.5">
      <c r="A22" s="51"/>
      <c r="B22" s="12" t="s">
        <v>32</v>
      </c>
      <c r="C22" s="86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ht="30">
      <c r="A23" s="73" t="s">
        <v>65</v>
      </c>
      <c r="B23" s="74" t="s">
        <v>66</v>
      </c>
      <c r="C23" s="75">
        <v>120</v>
      </c>
      <c r="D23" s="76">
        <v>0.48</v>
      </c>
      <c r="E23" s="76">
        <v>0.48</v>
      </c>
      <c r="F23" s="76">
        <v>11.76</v>
      </c>
      <c r="G23" s="76">
        <v>56.4</v>
      </c>
      <c r="H23" s="76">
        <v>0.04</v>
      </c>
      <c r="I23" s="76">
        <v>12</v>
      </c>
      <c r="J23" s="76">
        <v>0</v>
      </c>
      <c r="K23" s="20">
        <v>0.24</v>
      </c>
      <c r="L23" s="76">
        <v>19.2</v>
      </c>
      <c r="M23" s="76">
        <v>13.2</v>
      </c>
      <c r="N23" s="76">
        <v>10.8</v>
      </c>
      <c r="O23" s="76">
        <v>2.64</v>
      </c>
    </row>
    <row r="24" spans="1:15" ht="15.5">
      <c r="A24" s="53" t="s">
        <v>46</v>
      </c>
      <c r="B24" s="9" t="s">
        <v>5</v>
      </c>
      <c r="C24" s="21">
        <v>45</v>
      </c>
      <c r="D24" s="20">
        <v>2.97</v>
      </c>
      <c r="E24" s="20">
        <v>0.54</v>
      </c>
      <c r="F24" s="20">
        <v>15.03</v>
      </c>
      <c r="G24" s="20">
        <v>78.3</v>
      </c>
      <c r="H24" s="20">
        <v>0.08</v>
      </c>
      <c r="I24" s="20">
        <v>0</v>
      </c>
      <c r="J24" s="20">
        <v>0</v>
      </c>
      <c r="K24" s="20">
        <v>0.63</v>
      </c>
      <c r="L24" s="20">
        <v>15.75</v>
      </c>
      <c r="M24" s="20">
        <v>71.099999999999994</v>
      </c>
      <c r="N24" s="20">
        <v>21.15</v>
      </c>
      <c r="O24" s="20">
        <v>1.76</v>
      </c>
    </row>
    <row r="25" spans="1:15" ht="15.5">
      <c r="A25" s="59"/>
      <c r="B25" s="21" t="s">
        <v>33</v>
      </c>
      <c r="C25" s="60">
        <f>C8+C14+C19+C23+C24</f>
        <v>600</v>
      </c>
      <c r="D25" s="61">
        <f t="shared" ref="D25:O25" si="0">D8+D14+D19+D23+D24</f>
        <v>19.849999999999998</v>
      </c>
      <c r="E25" s="61">
        <f t="shared" si="0"/>
        <v>21.88</v>
      </c>
      <c r="F25" s="61">
        <f t="shared" si="0"/>
        <v>94.990000000000009</v>
      </c>
      <c r="G25" s="61">
        <f t="shared" si="0"/>
        <v>685.3</v>
      </c>
      <c r="H25" s="61">
        <f t="shared" si="0"/>
        <v>0.37</v>
      </c>
      <c r="I25" s="61">
        <f t="shared" si="0"/>
        <v>14.86</v>
      </c>
      <c r="J25" s="61">
        <f t="shared" si="0"/>
        <v>0.14000000000000001</v>
      </c>
      <c r="K25" s="61">
        <f t="shared" si="0"/>
        <v>1.33</v>
      </c>
      <c r="L25" s="61">
        <f t="shared" si="0"/>
        <v>440.55</v>
      </c>
      <c r="M25" s="61">
        <f t="shared" si="0"/>
        <v>486.29999999999995</v>
      </c>
      <c r="N25" s="61">
        <f t="shared" si="0"/>
        <v>111.94999999999999</v>
      </c>
      <c r="O25" s="61">
        <f t="shared" si="0"/>
        <v>6.6999999999999993</v>
      </c>
    </row>
    <row r="26" spans="1:15" ht="15.5">
      <c r="A26" s="59"/>
      <c r="B26" s="8" t="s">
        <v>34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27" spans="1:15" ht="75">
      <c r="A27" s="45" t="s">
        <v>47</v>
      </c>
      <c r="B27" s="22" t="s">
        <v>74</v>
      </c>
      <c r="C27" s="33">
        <v>100</v>
      </c>
      <c r="D27" s="24">
        <v>2.4</v>
      </c>
      <c r="E27" s="24">
        <v>7.1</v>
      </c>
      <c r="F27" s="24">
        <v>10.4</v>
      </c>
      <c r="G27" s="24">
        <v>115</v>
      </c>
      <c r="H27" s="24">
        <v>0.03</v>
      </c>
      <c r="I27" s="24">
        <v>7.9</v>
      </c>
      <c r="J27" s="24">
        <v>0</v>
      </c>
      <c r="K27" s="24">
        <v>3.8</v>
      </c>
      <c r="L27" s="24">
        <v>44</v>
      </c>
      <c r="M27" s="24">
        <v>58</v>
      </c>
      <c r="N27" s="24">
        <v>30</v>
      </c>
      <c r="O27" s="24">
        <v>1.7</v>
      </c>
    </row>
    <row r="28" spans="1:15" ht="15.5">
      <c r="A28" s="47"/>
      <c r="B28" s="25" t="s">
        <v>48</v>
      </c>
      <c r="C28" s="5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ht="31">
      <c r="A29" s="47"/>
      <c r="B29" s="25" t="s">
        <v>49</v>
      </c>
      <c r="C29" s="34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ht="46.5">
      <c r="A30" s="47"/>
      <c r="B30" s="25" t="s">
        <v>50</v>
      </c>
      <c r="C30" s="34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ht="31">
      <c r="A31" s="47"/>
      <c r="B31" s="25" t="s">
        <v>51</v>
      </c>
      <c r="C31" s="34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ht="46.5">
      <c r="A32" s="47"/>
      <c r="B32" s="55" t="s">
        <v>52</v>
      </c>
      <c r="C32" s="3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ht="46.5">
      <c r="A33" s="47"/>
      <c r="B33" s="55" t="s">
        <v>53</v>
      </c>
      <c r="C33" s="3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ht="15.5">
      <c r="A34" s="48"/>
      <c r="B34" s="55" t="s">
        <v>54</v>
      </c>
      <c r="C34" s="56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1:15" ht="90">
      <c r="A35" s="57" t="s">
        <v>75</v>
      </c>
      <c r="B35" s="28" t="s">
        <v>76</v>
      </c>
      <c r="C35" s="80">
        <v>250</v>
      </c>
      <c r="D35" s="72">
        <v>2.7</v>
      </c>
      <c r="E35" s="72">
        <v>2.85</v>
      </c>
      <c r="F35" s="72">
        <v>18.829999999999998</v>
      </c>
      <c r="G35" s="72">
        <v>111.25</v>
      </c>
      <c r="H35" s="72">
        <v>0.1</v>
      </c>
      <c r="I35" s="72">
        <v>8.25</v>
      </c>
      <c r="J35" s="72">
        <v>0</v>
      </c>
      <c r="K35" s="72">
        <v>1.38</v>
      </c>
      <c r="L35" s="72">
        <v>15.25</v>
      </c>
      <c r="M35" s="72">
        <v>63.5</v>
      </c>
      <c r="N35" s="72">
        <v>24</v>
      </c>
      <c r="O35" s="72">
        <v>0.95</v>
      </c>
    </row>
    <row r="36" spans="1:15" ht="46.5">
      <c r="A36" s="58"/>
      <c r="B36" s="25" t="s">
        <v>77</v>
      </c>
      <c r="C36" s="80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</row>
    <row r="37" spans="1:15" ht="31">
      <c r="A37" s="58"/>
      <c r="B37" s="25" t="s">
        <v>73</v>
      </c>
      <c r="C37" s="80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</row>
    <row r="38" spans="1:15" ht="15.5">
      <c r="A38" s="58"/>
      <c r="B38" s="31" t="s">
        <v>55</v>
      </c>
      <c r="C38" s="8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</row>
    <row r="39" spans="1:15" ht="15.5">
      <c r="A39" s="58"/>
      <c r="B39" s="31" t="s">
        <v>78</v>
      </c>
      <c r="C39" s="80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</row>
    <row r="40" spans="1:15" ht="46.5">
      <c r="A40" s="58"/>
      <c r="B40" s="25" t="s">
        <v>79</v>
      </c>
      <c r="C40" s="80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</row>
    <row r="41" spans="1:15" ht="15.5">
      <c r="A41" s="87"/>
      <c r="B41" s="31" t="s">
        <v>80</v>
      </c>
      <c r="C41" s="80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</row>
    <row r="42" spans="1:15" ht="15">
      <c r="A42" s="49" t="s">
        <v>81</v>
      </c>
      <c r="B42" s="64" t="s">
        <v>82</v>
      </c>
      <c r="C42" s="17">
        <v>240</v>
      </c>
      <c r="D42" s="11">
        <v>18.920000000000002</v>
      </c>
      <c r="E42" s="11">
        <v>19.75</v>
      </c>
      <c r="F42" s="11">
        <v>21.8</v>
      </c>
      <c r="G42" s="11">
        <v>340.12</v>
      </c>
      <c r="H42" s="11">
        <v>0.17</v>
      </c>
      <c r="I42" s="11">
        <v>14.23</v>
      </c>
      <c r="J42" s="11">
        <v>0.02</v>
      </c>
      <c r="K42" s="11">
        <v>4.25</v>
      </c>
      <c r="L42" s="11">
        <v>34.28</v>
      </c>
      <c r="M42" s="11">
        <v>190.63</v>
      </c>
      <c r="N42" s="11">
        <v>53.48</v>
      </c>
      <c r="O42" s="11">
        <v>2.4700000000000002</v>
      </c>
    </row>
    <row r="43" spans="1:15" ht="15.5">
      <c r="A43" s="50"/>
      <c r="B43" s="12" t="s">
        <v>83</v>
      </c>
      <c r="C43" s="18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ht="15.5">
      <c r="A44" s="50"/>
      <c r="B44" s="12" t="s">
        <v>84</v>
      </c>
      <c r="C44" s="18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ht="15.5">
      <c r="A45" s="50"/>
      <c r="B45" s="12" t="s">
        <v>85</v>
      </c>
      <c r="C45" s="18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ht="15.5">
      <c r="A46" s="50"/>
      <c r="B46" s="12" t="s">
        <v>86</v>
      </c>
      <c r="C46" s="18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ht="15.5">
      <c r="A47" s="50"/>
      <c r="B47" s="12" t="s">
        <v>87</v>
      </c>
      <c r="C47" s="18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ht="15.5">
      <c r="A48" s="50"/>
      <c r="B48" s="12" t="s">
        <v>88</v>
      </c>
      <c r="C48" s="18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ht="15.5">
      <c r="A49" s="50"/>
      <c r="B49" s="12" t="s">
        <v>89</v>
      </c>
      <c r="C49" s="18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15" ht="15.5">
      <c r="A50" s="51"/>
      <c r="B50" s="12" t="s">
        <v>90</v>
      </c>
      <c r="C50" s="19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.5">
      <c r="A51" s="49" t="s">
        <v>67</v>
      </c>
      <c r="B51" s="9" t="s">
        <v>27</v>
      </c>
      <c r="C51" s="17">
        <v>200</v>
      </c>
      <c r="D51" s="11">
        <v>0.1</v>
      </c>
      <c r="E51" s="11">
        <v>0</v>
      </c>
      <c r="F51" s="11">
        <v>15.2</v>
      </c>
      <c r="G51" s="11">
        <v>61</v>
      </c>
      <c r="H51" s="11">
        <v>0</v>
      </c>
      <c r="I51" s="11">
        <v>2.8</v>
      </c>
      <c r="J51" s="11">
        <v>0</v>
      </c>
      <c r="K51" s="11">
        <v>0</v>
      </c>
      <c r="L51" s="11">
        <v>14.2</v>
      </c>
      <c r="M51" s="11">
        <v>4</v>
      </c>
      <c r="N51" s="11">
        <v>2</v>
      </c>
      <c r="O51" s="11">
        <v>0.4</v>
      </c>
    </row>
    <row r="52" spans="1:15" ht="15.5">
      <c r="A52" s="50"/>
      <c r="B52" s="12" t="s">
        <v>28</v>
      </c>
      <c r="C52" s="18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 ht="15.5">
      <c r="A53" s="50"/>
      <c r="B53" s="12" t="s">
        <v>29</v>
      </c>
      <c r="C53" s="18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 ht="15.5">
      <c r="A54" s="50"/>
      <c r="B54" s="12" t="s">
        <v>30</v>
      </c>
      <c r="C54" s="1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5" ht="15.5">
      <c r="A55" s="51"/>
      <c r="B55" s="12" t="s">
        <v>31</v>
      </c>
      <c r="C55" s="19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.5">
      <c r="A56" s="53" t="s">
        <v>46</v>
      </c>
      <c r="B56" s="9" t="s">
        <v>5</v>
      </c>
      <c r="C56" s="21">
        <v>45</v>
      </c>
      <c r="D56" s="20">
        <v>2.97</v>
      </c>
      <c r="E56" s="20">
        <v>0.54</v>
      </c>
      <c r="F56" s="20">
        <v>15.03</v>
      </c>
      <c r="G56" s="20">
        <v>78.3</v>
      </c>
      <c r="H56" s="20">
        <v>0.08</v>
      </c>
      <c r="I56" s="20">
        <v>0</v>
      </c>
      <c r="J56" s="20">
        <v>0</v>
      </c>
      <c r="K56" s="20">
        <v>0.63</v>
      </c>
      <c r="L56" s="20">
        <v>15.75</v>
      </c>
      <c r="M56" s="20">
        <v>71.099999999999994</v>
      </c>
      <c r="N56" s="20">
        <v>21.15</v>
      </c>
      <c r="O56" s="20">
        <v>1.76</v>
      </c>
    </row>
    <row r="57" spans="1:15" ht="15.5">
      <c r="A57" s="53" t="s">
        <v>56</v>
      </c>
      <c r="B57" s="9" t="s">
        <v>36</v>
      </c>
      <c r="C57" s="21">
        <v>30</v>
      </c>
      <c r="D57" s="20">
        <v>2.25</v>
      </c>
      <c r="E57" s="20">
        <v>0.87</v>
      </c>
      <c r="F57" s="20">
        <v>15.42</v>
      </c>
      <c r="G57" s="20">
        <v>78.599999999999994</v>
      </c>
      <c r="H57" s="20">
        <v>0.03</v>
      </c>
      <c r="I57" s="20">
        <v>0</v>
      </c>
      <c r="J57" s="20">
        <v>0</v>
      </c>
      <c r="K57" s="20">
        <v>0.51</v>
      </c>
      <c r="L57" s="20">
        <v>5.7</v>
      </c>
      <c r="M57" s="20">
        <v>19.5</v>
      </c>
      <c r="N57" s="20">
        <v>3.9</v>
      </c>
      <c r="O57" s="20">
        <v>0.36</v>
      </c>
    </row>
    <row r="58" spans="1:15" ht="15.5">
      <c r="A58" s="59"/>
      <c r="B58" s="21" t="s">
        <v>33</v>
      </c>
      <c r="C58" s="60">
        <f>C27+C35+C42+C51+C56+C57</f>
        <v>865</v>
      </c>
      <c r="D58" s="61">
        <f t="shared" ref="D58:O58" si="1">D27+D35+D42+D51+D56+D57</f>
        <v>29.340000000000003</v>
      </c>
      <c r="E58" s="61">
        <f t="shared" si="1"/>
        <v>31.11</v>
      </c>
      <c r="F58" s="61">
        <f t="shared" si="1"/>
        <v>96.68</v>
      </c>
      <c r="G58" s="61">
        <f t="shared" si="1"/>
        <v>784.27</v>
      </c>
      <c r="H58" s="61">
        <f t="shared" si="1"/>
        <v>0.41000000000000003</v>
      </c>
      <c r="I58" s="61">
        <f t="shared" si="1"/>
        <v>33.18</v>
      </c>
      <c r="J58" s="61">
        <f t="shared" si="1"/>
        <v>0.02</v>
      </c>
      <c r="K58" s="61">
        <f t="shared" si="1"/>
        <v>10.57</v>
      </c>
      <c r="L58" s="61">
        <f t="shared" si="1"/>
        <v>129.18</v>
      </c>
      <c r="M58" s="61">
        <f t="shared" si="1"/>
        <v>406.73</v>
      </c>
      <c r="N58" s="61">
        <f t="shared" si="1"/>
        <v>134.53</v>
      </c>
      <c r="O58" s="61">
        <f t="shared" si="1"/>
        <v>7.6400000000000006</v>
      </c>
    </row>
    <row r="59" spans="1:15" ht="15.5">
      <c r="A59" s="44"/>
      <c r="B59" s="8" t="s">
        <v>37</v>
      </c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/>
    </row>
    <row r="60" spans="1:15" ht="15">
      <c r="A60" s="45" t="s">
        <v>91</v>
      </c>
      <c r="B60" s="88" t="s">
        <v>92</v>
      </c>
      <c r="C60" s="29">
        <v>250</v>
      </c>
      <c r="D60" s="23">
        <v>0.88</v>
      </c>
      <c r="E60" s="23">
        <v>0.38</v>
      </c>
      <c r="F60" s="23">
        <v>28.5</v>
      </c>
      <c r="G60" s="23">
        <v>121.31</v>
      </c>
      <c r="H60" s="24">
        <v>1.2E-2</v>
      </c>
      <c r="I60" s="23">
        <v>87.5</v>
      </c>
      <c r="J60" s="24">
        <v>0</v>
      </c>
      <c r="K60" s="24">
        <v>0</v>
      </c>
      <c r="L60" s="23">
        <v>15</v>
      </c>
      <c r="M60" s="23">
        <v>3.75</v>
      </c>
      <c r="N60" s="23">
        <v>3.75</v>
      </c>
      <c r="O60" s="24">
        <v>1.88</v>
      </c>
    </row>
    <row r="61" spans="1:15" ht="15.5">
      <c r="A61" s="47"/>
      <c r="B61" s="81" t="s">
        <v>93</v>
      </c>
      <c r="C61" s="30"/>
      <c r="D61" s="26"/>
      <c r="E61" s="26"/>
      <c r="F61" s="26"/>
      <c r="G61" s="26"/>
      <c r="H61" s="27"/>
      <c r="I61" s="26"/>
      <c r="J61" s="27"/>
      <c r="K61" s="27"/>
      <c r="L61" s="26"/>
      <c r="M61" s="26"/>
      <c r="N61" s="26"/>
      <c r="O61" s="27"/>
    </row>
    <row r="62" spans="1:15" ht="15" customHeight="1">
      <c r="A62" s="47"/>
      <c r="B62" s="81" t="s">
        <v>94</v>
      </c>
      <c r="C62" s="30"/>
      <c r="D62" s="26"/>
      <c r="E62" s="26"/>
      <c r="F62" s="26"/>
      <c r="G62" s="26"/>
      <c r="H62" s="27"/>
      <c r="I62" s="26"/>
      <c r="J62" s="27"/>
      <c r="K62" s="27"/>
      <c r="L62" s="26"/>
      <c r="M62" s="26"/>
      <c r="N62" s="26"/>
      <c r="O62" s="27"/>
    </row>
    <row r="63" spans="1:15" ht="15.5">
      <c r="A63" s="47"/>
      <c r="B63" s="81" t="s">
        <v>35</v>
      </c>
      <c r="C63" s="30"/>
      <c r="D63" s="26"/>
      <c r="E63" s="26"/>
      <c r="F63" s="26"/>
      <c r="G63" s="26"/>
      <c r="H63" s="27"/>
      <c r="I63" s="26"/>
      <c r="J63" s="27"/>
      <c r="K63" s="27"/>
      <c r="L63" s="26"/>
      <c r="M63" s="26"/>
      <c r="N63" s="26"/>
      <c r="O63" s="27"/>
    </row>
    <row r="64" spans="1:15" ht="15.5">
      <c r="A64" s="63" t="s">
        <v>57</v>
      </c>
      <c r="B64" s="38" t="s">
        <v>58</v>
      </c>
      <c r="C64" s="39">
        <v>100</v>
      </c>
      <c r="D64" s="40">
        <v>7.83</v>
      </c>
      <c r="E64" s="40">
        <v>6.17</v>
      </c>
      <c r="F64" s="40">
        <v>57</v>
      </c>
      <c r="G64" s="40">
        <v>315</v>
      </c>
      <c r="H64" s="40">
        <v>0.1</v>
      </c>
      <c r="I64" s="40">
        <v>0</v>
      </c>
      <c r="J64" s="40">
        <v>0.05</v>
      </c>
      <c r="K64" s="40">
        <v>1.17</v>
      </c>
      <c r="L64" s="40">
        <v>16.670000000000002</v>
      </c>
      <c r="M64" s="40">
        <v>63.33</v>
      </c>
      <c r="N64" s="40">
        <v>11.67</v>
      </c>
      <c r="O64" s="40">
        <v>1</v>
      </c>
    </row>
    <row r="65" spans="1:15" ht="15.5">
      <c r="A65" s="65"/>
      <c r="B65" s="89" t="s">
        <v>33</v>
      </c>
      <c r="C65" s="90">
        <f>C60+C64</f>
        <v>350</v>
      </c>
      <c r="D65" s="91">
        <f t="shared" ref="D65:O65" si="2">D60+D64</f>
        <v>8.7100000000000009</v>
      </c>
      <c r="E65" s="91">
        <f t="shared" si="2"/>
        <v>6.55</v>
      </c>
      <c r="F65" s="91">
        <f t="shared" si="2"/>
        <v>85.5</v>
      </c>
      <c r="G65" s="91">
        <f t="shared" si="2"/>
        <v>436.31</v>
      </c>
      <c r="H65" s="91">
        <f t="shared" si="2"/>
        <v>0.112</v>
      </c>
      <c r="I65" s="91">
        <f t="shared" si="2"/>
        <v>87.5</v>
      </c>
      <c r="J65" s="91">
        <f t="shared" si="2"/>
        <v>0.05</v>
      </c>
      <c r="K65" s="91">
        <f t="shared" si="2"/>
        <v>1.17</v>
      </c>
      <c r="L65" s="91">
        <f t="shared" si="2"/>
        <v>31.67</v>
      </c>
      <c r="M65" s="91">
        <f t="shared" si="2"/>
        <v>67.08</v>
      </c>
      <c r="N65" s="91">
        <f t="shared" si="2"/>
        <v>15.42</v>
      </c>
      <c r="O65" s="91">
        <f t="shared" si="2"/>
        <v>2.88</v>
      </c>
    </row>
    <row r="66" spans="1:15" ht="15.5">
      <c r="A66" s="65"/>
      <c r="B66" s="89" t="s">
        <v>38</v>
      </c>
      <c r="C66" s="67">
        <f t="shared" ref="C66:O66" si="3">C25+C58+C65</f>
        <v>1815</v>
      </c>
      <c r="D66" s="68">
        <f t="shared" si="3"/>
        <v>57.9</v>
      </c>
      <c r="E66" s="68">
        <f t="shared" si="3"/>
        <v>59.539999999999992</v>
      </c>
      <c r="F66" s="68">
        <f t="shared" si="3"/>
        <v>277.17</v>
      </c>
      <c r="G66" s="68">
        <f t="shared" si="3"/>
        <v>1905.8799999999999</v>
      </c>
      <c r="H66" s="68">
        <f t="shared" si="3"/>
        <v>0.89200000000000002</v>
      </c>
      <c r="I66" s="68">
        <f t="shared" si="3"/>
        <v>135.54</v>
      </c>
      <c r="J66" s="68">
        <f t="shared" si="3"/>
        <v>0.21000000000000002</v>
      </c>
      <c r="K66" s="68">
        <f t="shared" si="3"/>
        <v>13.07</v>
      </c>
      <c r="L66" s="68">
        <f t="shared" si="3"/>
        <v>601.4</v>
      </c>
      <c r="M66" s="68">
        <f t="shared" si="3"/>
        <v>960.11</v>
      </c>
      <c r="N66" s="68">
        <f t="shared" si="3"/>
        <v>261.89999999999998</v>
      </c>
      <c r="O66" s="68">
        <f t="shared" si="3"/>
        <v>17.22</v>
      </c>
    </row>
    <row r="67" spans="1:15" ht="30">
      <c r="A67" s="92"/>
      <c r="B67" s="66" t="s">
        <v>95</v>
      </c>
      <c r="C67" s="67">
        <f>'[1]6'!C79+'[1]7'!C77+'[1]8'!C75+'[1]9'!C67+'[1]10'!C66</f>
        <v>400</v>
      </c>
      <c r="D67" s="68">
        <f>'[1]6'!D79+'[1]7'!D77+'[1]8'!D75+'[1]9'!D67+'[1]10'!D66</f>
        <v>28.659999999999997</v>
      </c>
      <c r="E67" s="68">
        <f>'[1]6'!E79+'[1]7'!E77+'[1]8'!E75+'[1]9'!E67+'[1]10'!E66</f>
        <v>26.990000000000002</v>
      </c>
      <c r="F67" s="68">
        <f>'[1]6'!F79+'[1]7'!F77+'[1]8'!F75+'[1]9'!F67+'[1]10'!F66</f>
        <v>239.34</v>
      </c>
      <c r="G67" s="68">
        <f>'[1]6'!G79+'[1]7'!G77+'[1]8'!G75+'[1]9'!G67+'[1]10'!G66</f>
        <v>1315</v>
      </c>
      <c r="H67" s="68">
        <f>'[1]6'!H79+'[1]7'!H77+'[1]8'!H75+'[1]9'!H67+'[1]10'!H66</f>
        <v>0.33</v>
      </c>
      <c r="I67" s="68">
        <f>'[1]6'!I79+'[1]7'!I77+'[1]8'!I75+'[1]9'!I67+'[1]10'!I66</f>
        <v>0.17</v>
      </c>
      <c r="J67" s="68">
        <f>'[1]6'!J79+'[1]7'!J77+'[1]8'!J75+'[1]9'!J67+'[1]10'!J66</f>
        <v>0.2</v>
      </c>
      <c r="K67" s="68">
        <f>'[1]6'!K79+'[1]7'!K77+'[1]8'!K75+'[1]9'!K67+'[1]10'!K66</f>
        <v>4.25</v>
      </c>
      <c r="L67" s="68">
        <f>'[1]6'!L79+'[1]7'!L77+'[1]8'!L75+'[1]9'!L67+'[1]10'!L66</f>
        <v>68.75</v>
      </c>
      <c r="M67" s="68">
        <f>'[1]6'!M79+'[1]7'!M77+'[1]8'!M75+'[1]9'!M67+'[1]10'!M66</f>
        <v>222.90999999999997</v>
      </c>
      <c r="N67" s="68">
        <f>'[1]6'!N79+'[1]7'!N77+'[1]8'!N75+'[1]9'!N67+'[1]10'!N66</f>
        <v>40.840000000000003</v>
      </c>
      <c r="O67" s="68">
        <f>'[1]6'!O79+'[1]7'!O77+'[1]8'!O75+'[1]9'!O67+'[1]10'!O66</f>
        <v>3.62</v>
      </c>
    </row>
    <row r="68" spans="1:15" ht="60">
      <c r="A68" s="92"/>
      <c r="B68" s="66" t="s">
        <v>96</v>
      </c>
      <c r="C68" s="67">
        <f>C67/5</f>
        <v>80</v>
      </c>
      <c r="D68" s="68">
        <f t="shared" ref="D68:O68" si="4">D67/5</f>
        <v>5.7319999999999993</v>
      </c>
      <c r="E68" s="68">
        <f t="shared" si="4"/>
        <v>5.3980000000000006</v>
      </c>
      <c r="F68" s="68">
        <f t="shared" si="4"/>
        <v>47.868000000000002</v>
      </c>
      <c r="G68" s="68">
        <f t="shared" si="4"/>
        <v>263</v>
      </c>
      <c r="H68" s="68">
        <f t="shared" si="4"/>
        <v>6.6000000000000003E-2</v>
      </c>
      <c r="I68" s="68">
        <f t="shared" si="4"/>
        <v>3.4000000000000002E-2</v>
      </c>
      <c r="J68" s="68">
        <f t="shared" si="4"/>
        <v>0.04</v>
      </c>
      <c r="K68" s="68">
        <f t="shared" si="4"/>
        <v>0.85</v>
      </c>
      <c r="L68" s="68">
        <f t="shared" si="4"/>
        <v>13.75</v>
      </c>
      <c r="M68" s="68">
        <f t="shared" si="4"/>
        <v>44.581999999999994</v>
      </c>
      <c r="N68" s="68">
        <f t="shared" si="4"/>
        <v>8.168000000000001</v>
      </c>
      <c r="O68" s="68">
        <f t="shared" si="4"/>
        <v>0.72399999999999998</v>
      </c>
    </row>
    <row r="69" spans="1:15" ht="45">
      <c r="A69" s="92"/>
      <c r="B69" s="66" t="s">
        <v>97</v>
      </c>
      <c r="C69" s="67">
        <f>'[1]5'!C69+'[1]10'!C67</f>
        <v>700</v>
      </c>
      <c r="D69" s="68">
        <f>'[1]5'!D69+'[1]10'!D67</f>
        <v>17.170000000000002</v>
      </c>
      <c r="E69" s="68">
        <f>'[1]5'!E69+'[1]10'!E67</f>
        <v>12.969999999999999</v>
      </c>
      <c r="F69" s="68">
        <f>'[1]5'!F69+'[1]10'!F67</f>
        <v>170.25</v>
      </c>
      <c r="G69" s="68">
        <f>'[1]5'!G69+'[1]10'!G67</f>
        <v>867.56</v>
      </c>
      <c r="H69" s="68">
        <f>'[1]5'!H69+'[1]10'!H67</f>
        <v>0.252</v>
      </c>
      <c r="I69" s="68">
        <f>'[1]5'!I69+'[1]10'!I67</f>
        <v>102</v>
      </c>
      <c r="J69" s="68">
        <f>'[1]5'!J69+'[1]10'!J67</f>
        <v>0.1</v>
      </c>
      <c r="K69" s="68">
        <f>'[1]5'!K69+'[1]10'!K67</f>
        <v>2.4699999999999998</v>
      </c>
      <c r="L69" s="68">
        <f>'[1]5'!L69+'[1]10'!L67</f>
        <v>72.09</v>
      </c>
      <c r="M69" s="68">
        <f>'[1]5'!M69+'[1]10'!M67</f>
        <v>145.41</v>
      </c>
      <c r="N69" s="68">
        <f>'[1]5'!N69+'[1]10'!N67</f>
        <v>37.090000000000003</v>
      </c>
      <c r="O69" s="68">
        <f>'[1]5'!O69+'[1]10'!O67</f>
        <v>4.88</v>
      </c>
    </row>
    <row r="70" spans="1:15" ht="60">
      <c r="A70" s="92"/>
      <c r="B70" s="66" t="s">
        <v>98</v>
      </c>
      <c r="C70" s="67">
        <f>C69/10</f>
        <v>70</v>
      </c>
      <c r="D70" s="68">
        <f t="shared" ref="D70:O70" si="5">D69/10</f>
        <v>1.7170000000000001</v>
      </c>
      <c r="E70" s="68">
        <f t="shared" si="5"/>
        <v>1.2969999999999999</v>
      </c>
      <c r="F70" s="68">
        <f t="shared" si="5"/>
        <v>17.024999999999999</v>
      </c>
      <c r="G70" s="68">
        <f t="shared" si="5"/>
        <v>86.756</v>
      </c>
      <c r="H70" s="68">
        <f t="shared" si="5"/>
        <v>2.52E-2</v>
      </c>
      <c r="I70" s="68">
        <f t="shared" si="5"/>
        <v>10.199999999999999</v>
      </c>
      <c r="J70" s="68">
        <f t="shared" si="5"/>
        <v>0.01</v>
      </c>
      <c r="K70" s="68">
        <f t="shared" si="5"/>
        <v>0.24699999999999997</v>
      </c>
      <c r="L70" s="68">
        <f t="shared" si="5"/>
        <v>7.2090000000000005</v>
      </c>
      <c r="M70" s="68">
        <f t="shared" si="5"/>
        <v>14.541</v>
      </c>
      <c r="N70" s="68">
        <f t="shared" si="5"/>
        <v>3.7090000000000005</v>
      </c>
      <c r="O70" s="68">
        <f t="shared" si="5"/>
        <v>0.48799999999999999</v>
      </c>
    </row>
    <row r="71" spans="1:15" ht="30">
      <c r="A71" s="82" t="s">
        <v>68</v>
      </c>
      <c r="B71" s="22" t="s">
        <v>69</v>
      </c>
      <c r="C71" s="79">
        <v>250</v>
      </c>
      <c r="D71" s="83">
        <v>7.25</v>
      </c>
      <c r="E71" s="83">
        <v>6.25</v>
      </c>
      <c r="F71" s="83">
        <v>12</v>
      </c>
      <c r="G71" s="83">
        <v>132.5</v>
      </c>
      <c r="H71" s="84">
        <v>0.1</v>
      </c>
      <c r="I71" s="84">
        <v>3.25</v>
      </c>
      <c r="J71" s="84">
        <v>0.05</v>
      </c>
      <c r="K71" s="84">
        <v>0</v>
      </c>
      <c r="L71" s="83">
        <v>300</v>
      </c>
      <c r="M71" s="83">
        <v>225</v>
      </c>
      <c r="N71" s="83">
        <v>35</v>
      </c>
      <c r="O71" s="84">
        <v>0.25</v>
      </c>
    </row>
    <row r="72" spans="1:15" ht="31">
      <c r="A72" s="82"/>
      <c r="B72" s="25" t="s">
        <v>70</v>
      </c>
      <c r="C72" s="79"/>
      <c r="D72" s="83"/>
      <c r="E72" s="83"/>
      <c r="F72" s="83"/>
      <c r="G72" s="83"/>
      <c r="H72" s="84"/>
      <c r="I72" s="84"/>
      <c r="J72" s="84"/>
      <c r="K72" s="84"/>
      <c r="L72" s="83"/>
      <c r="M72" s="83"/>
      <c r="N72" s="83"/>
      <c r="O72" s="84"/>
    </row>
    <row r="73" spans="1:15" ht="15.5">
      <c r="A73" s="63" t="s">
        <v>71</v>
      </c>
      <c r="B73" s="38" t="s">
        <v>72</v>
      </c>
      <c r="C73" s="39">
        <v>100</v>
      </c>
      <c r="D73" s="40">
        <v>6.83</v>
      </c>
      <c r="E73" s="40">
        <v>12.16</v>
      </c>
      <c r="F73" s="40">
        <v>65.510000000000005</v>
      </c>
      <c r="G73" s="40">
        <v>398.33</v>
      </c>
      <c r="H73" s="40">
        <v>0.06</v>
      </c>
      <c r="I73" s="40">
        <v>0</v>
      </c>
      <c r="J73" s="40">
        <v>0.08</v>
      </c>
      <c r="K73" s="40">
        <v>0.75</v>
      </c>
      <c r="L73" s="40">
        <v>18.75</v>
      </c>
      <c r="M73" s="40">
        <v>46.25</v>
      </c>
      <c r="N73" s="40">
        <v>7.5</v>
      </c>
      <c r="O73" s="40">
        <v>0.62</v>
      </c>
    </row>
    <row r="74" spans="1:15" ht="15.5">
      <c r="A74" s="44"/>
      <c r="B74" s="21" t="s">
        <v>33</v>
      </c>
      <c r="C74" s="41">
        <f t="shared" ref="C74:O74" si="6">C71+C73</f>
        <v>350</v>
      </c>
      <c r="D74" s="42">
        <f t="shared" si="6"/>
        <v>14.08</v>
      </c>
      <c r="E74" s="42">
        <f t="shared" si="6"/>
        <v>18.41</v>
      </c>
      <c r="F74" s="42">
        <f t="shared" si="6"/>
        <v>77.510000000000005</v>
      </c>
      <c r="G74" s="42">
        <f t="shared" si="6"/>
        <v>530.82999999999993</v>
      </c>
      <c r="H74" s="42">
        <f t="shared" si="6"/>
        <v>0.16</v>
      </c>
      <c r="I74" s="42">
        <f t="shared" si="6"/>
        <v>3.25</v>
      </c>
      <c r="J74" s="42">
        <f t="shared" si="6"/>
        <v>0.13</v>
      </c>
      <c r="K74" s="42">
        <f t="shared" si="6"/>
        <v>0.75</v>
      </c>
      <c r="L74" s="42">
        <f t="shared" si="6"/>
        <v>318.75</v>
      </c>
      <c r="M74" s="42">
        <f t="shared" si="6"/>
        <v>271.25</v>
      </c>
      <c r="N74" s="42">
        <f t="shared" si="6"/>
        <v>42.5</v>
      </c>
      <c r="O74" s="42">
        <f t="shared" si="6"/>
        <v>0.87</v>
      </c>
    </row>
    <row r="75" spans="1:15" ht="15.5">
      <c r="A75" s="44"/>
      <c r="B75" s="21" t="s">
        <v>38</v>
      </c>
      <c r="C75" s="60">
        <f t="shared" ref="C75:O75" si="7">C26+C69+C74</f>
        <v>1050</v>
      </c>
      <c r="D75" s="61">
        <f t="shared" si="7"/>
        <v>31.25</v>
      </c>
      <c r="E75" s="61">
        <f t="shared" si="7"/>
        <v>31.38</v>
      </c>
      <c r="F75" s="61">
        <f t="shared" si="7"/>
        <v>247.76</v>
      </c>
      <c r="G75" s="61">
        <f t="shared" si="7"/>
        <v>1398.3899999999999</v>
      </c>
      <c r="H75" s="61">
        <f t="shared" si="7"/>
        <v>0.41200000000000003</v>
      </c>
      <c r="I75" s="61">
        <f t="shared" si="7"/>
        <v>105.25</v>
      </c>
      <c r="J75" s="61">
        <f t="shared" si="7"/>
        <v>0.23</v>
      </c>
      <c r="K75" s="61">
        <f t="shared" si="7"/>
        <v>3.2199999999999998</v>
      </c>
      <c r="L75" s="61">
        <f t="shared" si="7"/>
        <v>390.84000000000003</v>
      </c>
      <c r="M75" s="61">
        <f t="shared" si="7"/>
        <v>416.65999999999997</v>
      </c>
      <c r="N75" s="61">
        <f t="shared" si="7"/>
        <v>79.59</v>
      </c>
      <c r="O75" s="61">
        <f t="shared" si="7"/>
        <v>5.75</v>
      </c>
    </row>
    <row r="76" spans="1:15" ht="15.5">
      <c r="A76" s="44"/>
      <c r="B76" s="21" t="s">
        <v>33</v>
      </c>
      <c r="C76" s="41">
        <f>C71+C72</f>
        <v>250</v>
      </c>
      <c r="D76" s="42">
        <f>D71+D72</f>
        <v>7.25</v>
      </c>
      <c r="E76" s="42">
        <f t="shared" ref="E76:O76" si="8">E71+E72</f>
        <v>6.25</v>
      </c>
      <c r="F76" s="42">
        <f t="shared" si="8"/>
        <v>12</v>
      </c>
      <c r="G76" s="42">
        <f t="shared" si="8"/>
        <v>132.5</v>
      </c>
      <c r="H76" s="42">
        <f t="shared" si="8"/>
        <v>0.1</v>
      </c>
      <c r="I76" s="42">
        <f t="shared" si="8"/>
        <v>3.25</v>
      </c>
      <c r="J76" s="42">
        <f t="shared" si="8"/>
        <v>0.05</v>
      </c>
      <c r="K76" s="42">
        <f t="shared" si="8"/>
        <v>0</v>
      </c>
      <c r="L76" s="42">
        <f t="shared" si="8"/>
        <v>300</v>
      </c>
      <c r="M76" s="42">
        <f t="shared" si="8"/>
        <v>225</v>
      </c>
      <c r="N76" s="42">
        <f t="shared" si="8"/>
        <v>35</v>
      </c>
      <c r="O76" s="42">
        <f t="shared" si="8"/>
        <v>0.25</v>
      </c>
    </row>
    <row r="77" spans="1:15" ht="15.5">
      <c r="A77" s="44"/>
      <c r="B77" s="21" t="s">
        <v>38</v>
      </c>
      <c r="C77" s="21">
        <f t="shared" ref="C77:O77" si="9">C26+C69+C76</f>
        <v>950</v>
      </c>
      <c r="D77" s="21">
        <f t="shared" si="9"/>
        <v>24.42</v>
      </c>
      <c r="E77" s="21">
        <f t="shared" si="9"/>
        <v>19.22</v>
      </c>
      <c r="F77" s="21">
        <f t="shared" si="9"/>
        <v>182.25</v>
      </c>
      <c r="G77" s="21">
        <f t="shared" si="9"/>
        <v>1000.06</v>
      </c>
      <c r="H77" s="21">
        <f t="shared" si="9"/>
        <v>0.35199999999999998</v>
      </c>
      <c r="I77" s="21">
        <f t="shared" si="9"/>
        <v>105.25</v>
      </c>
      <c r="J77" s="21">
        <f t="shared" si="9"/>
        <v>0.15000000000000002</v>
      </c>
      <c r="K77" s="21">
        <f t="shared" si="9"/>
        <v>2.4699999999999998</v>
      </c>
      <c r="L77" s="21">
        <f t="shared" si="9"/>
        <v>372.09000000000003</v>
      </c>
      <c r="M77" s="21">
        <f t="shared" si="9"/>
        <v>370.40999999999997</v>
      </c>
      <c r="N77" s="21">
        <f t="shared" si="9"/>
        <v>72.09</v>
      </c>
      <c r="O77" s="21">
        <f t="shared" si="9"/>
        <v>5.13</v>
      </c>
    </row>
    <row r="78" spans="1:15" ht="15.5">
      <c r="A78" s="44"/>
      <c r="B78" s="21" t="s">
        <v>33</v>
      </c>
      <c r="C78" s="41">
        <f t="shared" ref="C78:O78" si="10">C68+C77</f>
        <v>1030</v>
      </c>
      <c r="D78" s="42">
        <f t="shared" si="10"/>
        <v>30.152000000000001</v>
      </c>
      <c r="E78" s="42">
        <f t="shared" si="10"/>
        <v>24.617999999999999</v>
      </c>
      <c r="F78" s="42">
        <f t="shared" si="10"/>
        <v>230.11799999999999</v>
      </c>
      <c r="G78" s="42">
        <f t="shared" si="10"/>
        <v>1263.06</v>
      </c>
      <c r="H78" s="42">
        <f t="shared" si="10"/>
        <v>0.41799999999999998</v>
      </c>
      <c r="I78" s="42">
        <f t="shared" si="10"/>
        <v>105.28400000000001</v>
      </c>
      <c r="J78" s="42">
        <f t="shared" si="10"/>
        <v>0.19000000000000003</v>
      </c>
      <c r="K78" s="42">
        <f t="shared" si="10"/>
        <v>3.32</v>
      </c>
      <c r="L78" s="42">
        <f t="shared" si="10"/>
        <v>385.84000000000003</v>
      </c>
      <c r="M78" s="42">
        <f t="shared" si="10"/>
        <v>414.99199999999996</v>
      </c>
      <c r="N78" s="42">
        <f t="shared" si="10"/>
        <v>80.25800000000001</v>
      </c>
      <c r="O78" s="42">
        <f t="shared" si="10"/>
        <v>5.8540000000000001</v>
      </c>
    </row>
    <row r="79" spans="1:15" ht="15.5">
      <c r="A79" s="44"/>
      <c r="B79" s="21" t="s">
        <v>38</v>
      </c>
      <c r="C79" s="77">
        <f t="shared" ref="C79:O79" si="11">C26+C66+C78</f>
        <v>2845</v>
      </c>
      <c r="D79" s="78">
        <f t="shared" si="11"/>
        <v>88.051999999999992</v>
      </c>
      <c r="E79" s="78">
        <f t="shared" si="11"/>
        <v>84.157999999999987</v>
      </c>
      <c r="F79" s="78">
        <f t="shared" si="11"/>
        <v>507.28800000000001</v>
      </c>
      <c r="G79" s="78">
        <f t="shared" si="11"/>
        <v>3168.9399999999996</v>
      </c>
      <c r="H79" s="78">
        <f t="shared" si="11"/>
        <v>1.31</v>
      </c>
      <c r="I79" s="78">
        <f t="shared" si="11"/>
        <v>240.82400000000001</v>
      </c>
      <c r="J79" s="78">
        <f t="shared" si="11"/>
        <v>0.4</v>
      </c>
      <c r="K79" s="78">
        <f t="shared" si="11"/>
        <v>16.39</v>
      </c>
      <c r="L79" s="78">
        <f t="shared" si="11"/>
        <v>987.24</v>
      </c>
      <c r="M79" s="78">
        <f t="shared" si="11"/>
        <v>1375.1019999999999</v>
      </c>
      <c r="N79" s="78">
        <f t="shared" si="11"/>
        <v>342.15800000000002</v>
      </c>
      <c r="O79" s="78">
        <f t="shared" si="11"/>
        <v>23.073999999999998</v>
      </c>
    </row>
  </sheetData>
  <mergeCells count="147">
    <mergeCell ref="K51:K55"/>
    <mergeCell ref="L51:L55"/>
    <mergeCell ref="M51:M55"/>
    <mergeCell ref="N51:N55"/>
    <mergeCell ref="O51:O55"/>
    <mergeCell ref="O42:O50"/>
    <mergeCell ref="A51:A55"/>
    <mergeCell ref="C51:C55"/>
    <mergeCell ref="D51:D55"/>
    <mergeCell ref="E51:E55"/>
    <mergeCell ref="F51:F55"/>
    <mergeCell ref="G51:G55"/>
    <mergeCell ref="H51:H55"/>
    <mergeCell ref="I51:I55"/>
    <mergeCell ref="J51:J55"/>
    <mergeCell ref="A42:A50"/>
    <mergeCell ref="C42:C50"/>
    <mergeCell ref="D42:D50"/>
    <mergeCell ref="E42:E50"/>
    <mergeCell ref="F42:F50"/>
    <mergeCell ref="G42:G50"/>
    <mergeCell ref="H35:H41"/>
    <mergeCell ref="I35:I41"/>
    <mergeCell ref="J35:J41"/>
    <mergeCell ref="K35:K41"/>
    <mergeCell ref="L35:L41"/>
    <mergeCell ref="M35:M41"/>
    <mergeCell ref="A35:A41"/>
    <mergeCell ref="C35:C41"/>
    <mergeCell ref="D35:D41"/>
    <mergeCell ref="E35:E41"/>
    <mergeCell ref="F35:F41"/>
    <mergeCell ref="G35:G41"/>
    <mergeCell ref="H27:H34"/>
    <mergeCell ref="I27:I34"/>
    <mergeCell ref="J27:J34"/>
    <mergeCell ref="K27:K34"/>
    <mergeCell ref="L27:L34"/>
    <mergeCell ref="M27:M34"/>
    <mergeCell ref="L60:L63"/>
    <mergeCell ref="M60:M63"/>
    <mergeCell ref="N60:N63"/>
    <mergeCell ref="O60:O63"/>
    <mergeCell ref="D7:O7"/>
    <mergeCell ref="A27:A34"/>
    <mergeCell ref="C27:C34"/>
    <mergeCell ref="D27:D34"/>
    <mergeCell ref="E27:E34"/>
    <mergeCell ref="F27:F34"/>
    <mergeCell ref="C59:O59"/>
    <mergeCell ref="A60:A63"/>
    <mergeCell ref="C60:C63"/>
    <mergeCell ref="D60:D63"/>
    <mergeCell ref="E60:E63"/>
    <mergeCell ref="F60:F63"/>
    <mergeCell ref="G60:G63"/>
    <mergeCell ref="H42:H50"/>
    <mergeCell ref="I42:I50"/>
    <mergeCell ref="J42:J50"/>
    <mergeCell ref="K42:K50"/>
    <mergeCell ref="L42:L50"/>
    <mergeCell ref="M42:M50"/>
    <mergeCell ref="N42:N50"/>
    <mergeCell ref="A19:A22"/>
    <mergeCell ref="O19:O22"/>
    <mergeCell ref="C26:O26"/>
    <mergeCell ref="I71:I72"/>
    <mergeCell ref="J71:J72"/>
    <mergeCell ref="K71:K72"/>
    <mergeCell ref="L71:L72"/>
    <mergeCell ref="M71:M72"/>
    <mergeCell ref="N71:N72"/>
    <mergeCell ref="A71:A72"/>
    <mergeCell ref="C71:C72"/>
    <mergeCell ref="D71:D72"/>
    <mergeCell ref="E71:E72"/>
    <mergeCell ref="F71:F72"/>
    <mergeCell ref="G71:G72"/>
    <mergeCell ref="H71:H72"/>
    <mergeCell ref="N27:N34"/>
    <mergeCell ref="O27:O34"/>
    <mergeCell ref="N35:N41"/>
    <mergeCell ref="O35:O41"/>
    <mergeCell ref="G27:G34"/>
    <mergeCell ref="A14:A18"/>
    <mergeCell ref="O14:O18"/>
    <mergeCell ref="O71:O72"/>
    <mergeCell ref="H60:H63"/>
    <mergeCell ref="I60:I63"/>
    <mergeCell ref="J60:J63"/>
    <mergeCell ref="K60:K63"/>
    <mergeCell ref="A8:A13"/>
    <mergeCell ref="O8:O13"/>
    <mergeCell ref="C3:C5"/>
    <mergeCell ref="D3:F3"/>
    <mergeCell ref="G3:G5"/>
    <mergeCell ref="H3:K3"/>
    <mergeCell ref="L3:O3"/>
    <mergeCell ref="F4:F5"/>
    <mergeCell ref="O4:O5"/>
    <mergeCell ref="J19:J22"/>
    <mergeCell ref="K19:K22"/>
    <mergeCell ref="L19:L22"/>
    <mergeCell ref="M19:M22"/>
    <mergeCell ref="N19:N22"/>
    <mergeCell ref="M14:M18"/>
    <mergeCell ref="N14:N18"/>
    <mergeCell ref="C19:C22"/>
    <mergeCell ref="D19:D22"/>
    <mergeCell ref="E19:E22"/>
    <mergeCell ref="F19:F22"/>
    <mergeCell ref="G19:G22"/>
    <mergeCell ref="H19:H22"/>
    <mergeCell ref="I19:I22"/>
    <mergeCell ref="G14:G18"/>
    <mergeCell ref="H14:H18"/>
    <mergeCell ref="I14:I18"/>
    <mergeCell ref="J14:J18"/>
    <mergeCell ref="K14:K18"/>
    <mergeCell ref="L14:L18"/>
    <mergeCell ref="J8:J13"/>
    <mergeCell ref="K8:K13"/>
    <mergeCell ref="L8:L13"/>
    <mergeCell ref="M8:M13"/>
    <mergeCell ref="N8:N13"/>
    <mergeCell ref="C14:C18"/>
    <mergeCell ref="D14:D18"/>
    <mergeCell ref="E14:E18"/>
    <mergeCell ref="F14:F18"/>
    <mergeCell ref="N4:N5"/>
    <mergeCell ref="C8:C13"/>
    <mergeCell ref="D8:D13"/>
    <mergeCell ref="E8:E13"/>
    <mergeCell ref="F8:F13"/>
    <mergeCell ref="G8:G13"/>
    <mergeCell ref="H8:H13"/>
    <mergeCell ref="I8:I13"/>
    <mergeCell ref="H4:H5"/>
    <mergeCell ref="I4:I5"/>
    <mergeCell ref="J4:J5"/>
    <mergeCell ref="K4:K5"/>
    <mergeCell ref="L4:L5"/>
    <mergeCell ref="M4:M5"/>
    <mergeCell ref="A3:A5"/>
    <mergeCell ref="B3:B5"/>
    <mergeCell ref="D4:D5"/>
    <mergeCell ref="E4:E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2024-04-15T05:20:53Z</cp:lastPrinted>
  <dcterms:created xsi:type="dcterms:W3CDTF">2015-06-05T18:19:34Z</dcterms:created>
  <dcterms:modified xsi:type="dcterms:W3CDTF">2025-01-29T06:11:09Z</dcterms:modified>
</cp:coreProperties>
</file>